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1" sheetId="1" r:id="rId1"/>
    <sheet name="прил2" sheetId="2" r:id="rId2"/>
    <sheet name="Лист2" sheetId="3" r:id="rId3"/>
  </sheets>
  <definedNames>
    <definedName name="_xlnm.Print_Area" localSheetId="0">'прил1'!$A$1:$L$30</definedName>
    <definedName name="_xlnm.Print_Area" localSheetId="1">'прил2'!$A$1:$H$29</definedName>
  </definedNames>
  <calcPr fullCalcOnLoad="1"/>
</workbook>
</file>

<file path=xl/comments1.xml><?xml version="1.0" encoding="utf-8"?>
<comments xmlns="http://schemas.openxmlformats.org/spreadsheetml/2006/main">
  <authors>
    <author>Усик С Н</author>
  </authors>
  <commentList>
    <comment ref="B17" authorId="0">
      <text>
        <r>
          <rPr>
            <b/>
            <sz val="9"/>
            <rFont val="Tahoma"/>
            <family val="0"/>
          </rPr>
          <t>Усик С Н:</t>
        </r>
        <r>
          <rPr>
            <sz val="9"/>
            <rFont val="Tahoma"/>
            <family val="0"/>
          </rPr>
          <t xml:space="preserve">
здеь дотация</t>
        </r>
      </text>
    </comment>
    <comment ref="B18" authorId="0">
      <text>
        <r>
          <rPr>
            <b/>
            <sz val="9"/>
            <rFont val="Tahoma"/>
            <family val="0"/>
          </rPr>
          <t>Усик С Н:</t>
        </r>
        <r>
          <rPr>
            <sz val="9"/>
            <rFont val="Tahoma"/>
            <family val="0"/>
          </rPr>
          <t xml:space="preserve">
здесь целевые</t>
        </r>
      </text>
    </comment>
  </commentList>
</comments>
</file>

<file path=xl/sharedStrings.xml><?xml version="1.0" encoding="utf-8"?>
<sst xmlns="http://schemas.openxmlformats.org/spreadsheetml/2006/main" count="55" uniqueCount="55">
  <si>
    <t xml:space="preserve">ДОХОДЫ - всего </t>
  </si>
  <si>
    <t>Собственные доходы</t>
  </si>
  <si>
    <t xml:space="preserve">из них: Налоговые </t>
  </si>
  <si>
    <t xml:space="preserve">налог на доходы физических лиц </t>
  </si>
  <si>
    <t>акцизы</t>
  </si>
  <si>
    <t xml:space="preserve">налоги на имущество </t>
  </si>
  <si>
    <t>налоги на совокупный доход</t>
  </si>
  <si>
    <t>прочие налоговые доходы</t>
  </si>
  <si>
    <t xml:space="preserve">Неналоговые   </t>
  </si>
  <si>
    <t>Прочие доходы</t>
  </si>
  <si>
    <t xml:space="preserve">Безвозмездные перечисления </t>
  </si>
  <si>
    <t xml:space="preserve">РАСХОДЫ - всего 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</si>
  <si>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</si>
  <si>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</si>
  <si>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</si>
  <si>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</si>
  <si>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</si>
  <si>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</si>
  <si>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</si>
  <si>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</si>
  <si>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</si>
  <si>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</si>
  <si>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Межбюджетные трансферты</t>
  </si>
  <si>
    <t>Наименование показателя</t>
  </si>
  <si>
    <t>млн.руб.</t>
  </si>
  <si>
    <t>«4. Бюджетный прогноз Ипатовского муниципального района Ставропольского края  на период до 2025 года</t>
  </si>
  <si>
    <t>на период их действия</t>
  </si>
  <si>
    <t>Показатель</t>
  </si>
  <si>
    <t>из них:</t>
  </si>
  <si>
    <t>в том числе:</t>
  </si>
  <si>
    <t>(млн. рублей)</t>
  </si>
  <si>
    <t>расходов бюджета Ипатовского муниципального района Ставропольского края на реализацию</t>
  </si>
  <si>
    <t>муниципальных программ Ипатовского муниципального района Ставропольского края</t>
  </si>
  <si>
    <t>расходы на реализацию муниципальных программ Ипатовского муниципального района  Ставропольского края, всего</t>
  </si>
  <si>
    <t>Развитие образования в Ипатовском муниципальном районе Ставропольского края</t>
  </si>
  <si>
    <t>Развитие жилищно-коммунального и дорожного хозяйства, защита населения и территории от чрезвычайных ситуаций в Ипатовском муниципальном районе Ставропольского края</t>
  </si>
  <si>
    <t>Повышение эффективности бюджетных расходов и управления муниципальными финансами Ипатовского муниципального района Ставропольского края</t>
  </si>
  <si>
    <t>на программы</t>
  </si>
  <si>
    <t xml:space="preserve"> Приложение 2 </t>
  </si>
  <si>
    <t>к постановлению</t>
  </si>
  <si>
    <t>администрации Ипатовского</t>
  </si>
  <si>
    <t xml:space="preserve"> муниципального района</t>
  </si>
  <si>
    <t xml:space="preserve"> Ставропольского края</t>
  </si>
  <si>
    <t>отчетный год(2016)</t>
  </si>
  <si>
    <t>текущий год(2017)</t>
  </si>
  <si>
    <t>первый год планового периода (2018)</t>
  </si>
  <si>
    <t>второй год планового периода (2019)</t>
  </si>
  <si>
    <t xml:space="preserve"> Улучшение культурно -досугового уровня жизни населения Ипатовского  муниципального района Ставропольского края</t>
  </si>
  <si>
    <t xml:space="preserve"> Развитие экономики, малого и среднего бизнеса, потребительского рынка и улучшение инвестиционного климата в    Ипатовском муниципальном районе Ставропольского края</t>
  </si>
  <si>
    <t xml:space="preserve"> Управление имуществом  Ипатовского муниципального района Ставропольского края</t>
  </si>
  <si>
    <t>Социальная поддержка граждан в Ипатовском муниципальном районе Ставропольского края</t>
  </si>
  <si>
    <t>5. ПРЕДЕЛЬНЫЕ ОБЪЕМЫ</t>
  </si>
  <si>
    <t>Расходы бюджета Ипатовского муниципального района Ставропольского края , всего</t>
  </si>
  <si>
    <t xml:space="preserve">  от ______ 2017 г. № </t>
  </si>
  <si>
    <t xml:space="preserve"> Приложение 1 к  
 постановлению                                                                                                                                                                                     
 администрации Ипатовского                                                                                                                                                                                     
 муниципального района                                                                                                                                                                                     
 Ставропольского края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 2017 г. № 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</si>
</sst>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25"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184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18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zoomScalePageLayoutView="0" workbookViewId="0" topLeftCell="A19">
      <selection activeCell="Q24" sqref="P24:Q24"/>
    </sheetView>
  </sheetViews>
  <sheetFormatPr defaultColWidth="9.140625" defaultRowHeight="12.75"/>
  <cols>
    <col min="1" max="1" width="35.57421875" style="0" customWidth="1"/>
    <col min="2" max="2" width="9.00390625" style="0" bestFit="1" customWidth="1"/>
    <col min="3" max="3" width="9.7109375" style="0" bestFit="1" customWidth="1"/>
    <col min="4" max="10" width="9.00390625" style="0" bestFit="1" customWidth="1"/>
    <col min="11" max="11" width="9.00390625" style="0" customWidth="1"/>
  </cols>
  <sheetData>
    <row r="1" spans="2:12" ht="183.75" customHeight="1">
      <c r="B1" s="9"/>
      <c r="C1" s="9"/>
      <c r="D1" s="9"/>
      <c r="E1" s="9"/>
      <c r="F1" s="9"/>
      <c r="G1" s="9"/>
      <c r="H1" s="9"/>
      <c r="I1" s="29" t="s">
        <v>54</v>
      </c>
      <c r="J1" s="29"/>
      <c r="K1" s="29"/>
      <c r="L1" s="29"/>
    </row>
    <row r="3" spans="1:11" ht="12.7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18.75">
      <c r="A6" s="27"/>
      <c r="B6" s="27"/>
      <c r="C6" s="27"/>
      <c r="D6" s="27"/>
      <c r="E6" s="27"/>
      <c r="F6" s="27"/>
      <c r="G6" s="27"/>
      <c r="H6" s="27"/>
      <c r="I6" s="14"/>
      <c r="J6" s="14"/>
      <c r="L6" t="s">
        <v>24</v>
      </c>
    </row>
    <row r="7" spans="1:12" ht="36">
      <c r="A7" s="15" t="s">
        <v>23</v>
      </c>
      <c r="B7" s="16">
        <v>2015</v>
      </c>
      <c r="C7" s="16">
        <v>2016</v>
      </c>
      <c r="D7" s="16">
        <v>2017</v>
      </c>
      <c r="E7" s="16">
        <v>2018</v>
      </c>
      <c r="F7" s="17">
        <v>2019</v>
      </c>
      <c r="G7" s="17">
        <v>2020</v>
      </c>
      <c r="H7" s="17">
        <v>2021</v>
      </c>
      <c r="I7" s="17">
        <v>2022</v>
      </c>
      <c r="J7" s="17">
        <v>2023</v>
      </c>
      <c r="K7" s="17">
        <v>2024</v>
      </c>
      <c r="L7" s="17">
        <v>2025</v>
      </c>
    </row>
    <row r="8" spans="1:12" ht="24.75" customHeight="1">
      <c r="A8" s="1" t="s">
        <v>0</v>
      </c>
      <c r="B8" s="5">
        <f aca="true" t="shared" si="0" ref="B8:L8">B9+B17+B18</f>
        <v>1201.25</v>
      </c>
      <c r="C8" s="18">
        <f t="shared" si="0"/>
        <v>1253.08</v>
      </c>
      <c r="D8" s="18">
        <f t="shared" si="0"/>
        <v>1205.4</v>
      </c>
      <c r="E8" s="18">
        <f t="shared" si="0"/>
        <v>1144.5300000000002</v>
      </c>
      <c r="F8" s="18">
        <f t="shared" si="0"/>
        <v>1193.15</v>
      </c>
      <c r="G8" s="18">
        <f t="shared" si="0"/>
        <v>1227.74348</v>
      </c>
      <c r="H8" s="18">
        <f t="shared" si="0"/>
        <v>1269.48539832</v>
      </c>
      <c r="I8" s="18">
        <f t="shared" si="0"/>
        <v>1313.9236372612</v>
      </c>
      <c r="J8" s="18">
        <f t="shared" si="0"/>
        <v>1361.2189282026031</v>
      </c>
      <c r="K8" s="18">
        <f t="shared" si="0"/>
        <v>1411.5859585460994</v>
      </c>
      <c r="L8" s="18">
        <f t="shared" si="0"/>
        <v>1465.224584970851</v>
      </c>
    </row>
    <row r="9" spans="1:12" ht="20.25" customHeight="1">
      <c r="A9" s="2" t="s">
        <v>1</v>
      </c>
      <c r="B9" s="5">
        <f aca="true" t="shared" si="1" ref="B9:L9">B10+B16</f>
        <v>265.21999999999997</v>
      </c>
      <c r="C9" s="18">
        <f t="shared" si="1"/>
        <v>264.68</v>
      </c>
      <c r="D9" s="18">
        <f t="shared" si="1"/>
        <v>261.90999999999997</v>
      </c>
      <c r="E9" s="18">
        <f t="shared" si="1"/>
        <v>260.43</v>
      </c>
      <c r="F9" s="18">
        <f t="shared" si="1"/>
        <v>270.33</v>
      </c>
      <c r="G9" s="18">
        <f t="shared" si="1"/>
        <v>274.47042</v>
      </c>
      <c r="H9" s="18">
        <f t="shared" si="1"/>
        <v>283.80105428</v>
      </c>
      <c r="I9" s="18">
        <f t="shared" si="1"/>
        <v>293.7403411798</v>
      </c>
      <c r="J9" s="18">
        <f t="shared" si="1"/>
        <v>304.30903346227274</v>
      </c>
      <c r="K9" s="18">
        <f t="shared" si="1"/>
        <v>315.5703977003769</v>
      </c>
      <c r="L9" s="18">
        <f t="shared" si="1"/>
        <v>327.56043281299117</v>
      </c>
    </row>
    <row r="10" spans="1:12" ht="18.75">
      <c r="A10" s="2" t="s">
        <v>2</v>
      </c>
      <c r="B10" s="5">
        <f aca="true" t="shared" si="2" ref="B10:L10">SUM(B11:B15)</f>
        <v>174.08999999999997</v>
      </c>
      <c r="C10" s="18">
        <f t="shared" si="2"/>
        <v>186.66</v>
      </c>
      <c r="D10" s="18">
        <f t="shared" si="2"/>
        <v>192.78</v>
      </c>
      <c r="E10" s="18">
        <f t="shared" si="2"/>
        <v>198.58</v>
      </c>
      <c r="F10" s="18">
        <f t="shared" si="2"/>
        <v>207.98999999999998</v>
      </c>
      <c r="G10" s="18">
        <f t="shared" si="2"/>
        <v>216.86042</v>
      </c>
      <c r="H10" s="18">
        <f t="shared" si="2"/>
        <v>223.85105428</v>
      </c>
      <c r="I10" s="18">
        <f t="shared" si="2"/>
        <v>231.30034117979997</v>
      </c>
      <c r="J10" s="18">
        <f t="shared" si="2"/>
        <v>239.23903346227277</v>
      </c>
      <c r="K10" s="18">
        <f t="shared" si="2"/>
        <v>247.70039770037687</v>
      </c>
      <c r="L10" s="18">
        <f t="shared" si="2"/>
        <v>256.7204328129912</v>
      </c>
    </row>
    <row r="11" spans="1:12" ht="37.5">
      <c r="A11" s="3" t="s">
        <v>3</v>
      </c>
      <c r="B11" s="5">
        <v>131.84</v>
      </c>
      <c r="C11" s="18">
        <v>139.13</v>
      </c>
      <c r="D11" s="18">
        <v>144.82</v>
      </c>
      <c r="E11" s="18">
        <v>148.56</v>
      </c>
      <c r="F11" s="18">
        <v>155.84</v>
      </c>
      <c r="G11" s="18">
        <f>F11*1.033</f>
        <v>160.98272</v>
      </c>
      <c r="H11" s="18">
        <f>G11*1.034</f>
        <v>166.45613248</v>
      </c>
      <c r="I11" s="18">
        <f>H11*1.035</f>
        <v>172.2820971168</v>
      </c>
      <c r="J11" s="18">
        <f>I11*1.036</f>
        <v>178.4842526130048</v>
      </c>
      <c r="K11" s="18">
        <f>J11*1.037</f>
        <v>185.08816995968596</v>
      </c>
      <c r="L11" s="18">
        <f>K11*1.038</f>
        <v>192.12152041815403</v>
      </c>
    </row>
    <row r="12" spans="1:12" ht="18.75">
      <c r="A12" s="3" t="s">
        <v>4</v>
      </c>
      <c r="B12" s="5">
        <v>5.29</v>
      </c>
      <c r="C12" s="18">
        <v>7.92</v>
      </c>
      <c r="D12" s="18">
        <v>5.05</v>
      </c>
      <c r="E12" s="18">
        <v>5.05</v>
      </c>
      <c r="F12" s="18">
        <v>5.25</v>
      </c>
      <c r="G12" s="18">
        <v>7.43</v>
      </c>
      <c r="H12" s="18">
        <v>7.3</v>
      </c>
      <c r="I12" s="18">
        <v>7.17</v>
      </c>
      <c r="J12" s="18">
        <v>7.04</v>
      </c>
      <c r="K12" s="18">
        <v>6.91</v>
      </c>
      <c r="L12" s="18">
        <v>6.78</v>
      </c>
    </row>
    <row r="13" spans="1:12" ht="18.75">
      <c r="A13" s="3" t="s">
        <v>5</v>
      </c>
      <c r="B13" s="5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37.5">
      <c r="A14" s="3" t="s">
        <v>6</v>
      </c>
      <c r="B14" s="5">
        <v>33.23</v>
      </c>
      <c r="C14" s="18">
        <v>34.64</v>
      </c>
      <c r="D14" s="18">
        <v>37.39</v>
      </c>
      <c r="E14" s="18">
        <v>39.18</v>
      </c>
      <c r="F14" s="18">
        <v>40.86</v>
      </c>
      <c r="G14" s="18">
        <f>F14*1.033</f>
        <v>42.20838</v>
      </c>
      <c r="H14" s="18">
        <f>G14*1.034</f>
        <v>43.64346492</v>
      </c>
      <c r="I14" s="18">
        <f>H14*1.035</f>
        <v>45.1709861922</v>
      </c>
      <c r="J14" s="18">
        <f>I14*1.036</f>
        <v>46.7971416951192</v>
      </c>
      <c r="K14" s="18">
        <f>J14*1.037</f>
        <v>48.52863593783861</v>
      </c>
      <c r="L14" s="18">
        <f>K14*1.038</f>
        <v>50.37272410347648</v>
      </c>
    </row>
    <row r="15" spans="1:12" ht="37.5">
      <c r="A15" s="3" t="s">
        <v>7</v>
      </c>
      <c r="B15" s="5">
        <v>3.73</v>
      </c>
      <c r="C15" s="18">
        <v>4.97</v>
      </c>
      <c r="D15" s="18">
        <v>5.52</v>
      </c>
      <c r="E15" s="18">
        <v>5.79</v>
      </c>
      <c r="F15" s="18">
        <v>6.04</v>
      </c>
      <c r="G15" s="18">
        <f>F15*1.033</f>
        <v>6.239319999999999</v>
      </c>
      <c r="H15" s="18">
        <f>G15*1.034</f>
        <v>6.451456879999999</v>
      </c>
      <c r="I15" s="18">
        <f>H15*1.035</f>
        <v>6.677257870799999</v>
      </c>
      <c r="J15" s="18">
        <f>I15*1.036</f>
        <v>6.9176391541488</v>
      </c>
      <c r="K15" s="18">
        <f>J15*1.037</f>
        <v>7.173591802852305</v>
      </c>
      <c r="L15" s="18">
        <f>K15*1.038</f>
        <v>7.446188291360692</v>
      </c>
    </row>
    <row r="16" spans="1:12" ht="18.75">
      <c r="A16" s="2" t="s">
        <v>8</v>
      </c>
      <c r="B16" s="5">
        <v>91.13</v>
      </c>
      <c r="C16" s="18">
        <v>78.02</v>
      </c>
      <c r="D16" s="18">
        <v>69.13</v>
      </c>
      <c r="E16" s="18">
        <v>61.85</v>
      </c>
      <c r="F16" s="18">
        <v>62.34</v>
      </c>
      <c r="G16" s="18">
        <v>57.61</v>
      </c>
      <c r="H16" s="18">
        <v>59.95</v>
      </c>
      <c r="I16" s="18">
        <v>62.44</v>
      </c>
      <c r="J16" s="18">
        <v>65.07</v>
      </c>
      <c r="K16" s="18">
        <v>67.87</v>
      </c>
      <c r="L16" s="18">
        <v>70.84</v>
      </c>
    </row>
    <row r="17" spans="1:12" ht="18.75">
      <c r="A17" s="3" t="s">
        <v>9</v>
      </c>
      <c r="B17" s="5">
        <v>129.07</v>
      </c>
      <c r="C17" s="18">
        <v>134.98</v>
      </c>
      <c r="D17" s="18">
        <v>145.65</v>
      </c>
      <c r="E17" s="18">
        <v>135.66</v>
      </c>
      <c r="F17" s="18">
        <v>127.37</v>
      </c>
      <c r="G17" s="18">
        <f>F17*1.033</f>
        <v>131.57321</v>
      </c>
      <c r="H17" s="18">
        <f>G17*1.034</f>
        <v>136.04669914</v>
      </c>
      <c r="I17" s="18">
        <f>H17*1.035</f>
        <v>140.8083336099</v>
      </c>
      <c r="J17" s="18">
        <f>I17*1.036</f>
        <v>145.8774336198564</v>
      </c>
      <c r="K17" s="18">
        <f>J17*1.037</f>
        <v>151.27489866379108</v>
      </c>
      <c r="L17" s="18">
        <f>K17*1.038</f>
        <v>157.02334481301514</v>
      </c>
    </row>
    <row r="18" spans="1:12" ht="37.5">
      <c r="A18" s="2" t="s">
        <v>10</v>
      </c>
      <c r="B18" s="5">
        <v>806.96</v>
      </c>
      <c r="C18" s="18">
        <v>853.42</v>
      </c>
      <c r="D18" s="18">
        <v>797.84</v>
      </c>
      <c r="E18" s="18">
        <v>748.44</v>
      </c>
      <c r="F18" s="18">
        <v>795.45</v>
      </c>
      <c r="G18" s="18">
        <f>F18*1.033</f>
        <v>821.69985</v>
      </c>
      <c r="H18" s="18">
        <f>G18*1.034</f>
        <v>849.6376448999999</v>
      </c>
      <c r="I18" s="18">
        <f>H18*1.035</f>
        <v>879.3749624714999</v>
      </c>
      <c r="J18" s="18">
        <f>I18*1.036</f>
        <v>911.032461120474</v>
      </c>
      <c r="K18" s="18">
        <f>J18*1.037</f>
        <v>944.7406621819314</v>
      </c>
      <c r="L18" s="18">
        <f>K18*1.038</f>
        <v>980.6408073448448</v>
      </c>
    </row>
    <row r="19" spans="1:12" ht="18.75">
      <c r="A19" s="1" t="s">
        <v>11</v>
      </c>
      <c r="B19" s="5">
        <f aca="true" t="shared" si="3" ref="B19:L19">SUM(B20:B30)</f>
        <v>1238</v>
      </c>
      <c r="C19" s="18">
        <f t="shared" si="3"/>
        <v>1275.2800000000002</v>
      </c>
      <c r="D19" s="18">
        <f t="shared" si="3"/>
        <v>1205.4</v>
      </c>
      <c r="E19" s="18">
        <f t="shared" si="3"/>
        <v>1144.53</v>
      </c>
      <c r="F19" s="18">
        <f t="shared" si="3"/>
        <v>1193.15</v>
      </c>
      <c r="G19" s="18">
        <f t="shared" si="3"/>
        <v>1227.74</v>
      </c>
      <c r="H19" s="18">
        <f t="shared" si="3"/>
        <v>1269.49</v>
      </c>
      <c r="I19" s="18">
        <f t="shared" si="3"/>
        <v>1313.92</v>
      </c>
      <c r="J19" s="18">
        <f t="shared" si="3"/>
        <v>1361.2200000000003</v>
      </c>
      <c r="K19" s="18">
        <f t="shared" si="3"/>
        <v>1411.5900000000004</v>
      </c>
      <c r="L19" s="18">
        <f t="shared" si="3"/>
        <v>1465.2200000000003</v>
      </c>
    </row>
    <row r="20" spans="1:12" ht="37.5">
      <c r="A20" s="4" t="s">
        <v>12</v>
      </c>
      <c r="B20" s="5">
        <v>112.4</v>
      </c>
      <c r="C20" s="18">
        <v>133.32</v>
      </c>
      <c r="D20" s="18">
        <v>120.77</v>
      </c>
      <c r="E20" s="18">
        <v>115</v>
      </c>
      <c r="F20" s="18">
        <v>115</v>
      </c>
      <c r="G20" s="18">
        <v>120.16</v>
      </c>
      <c r="H20" s="18">
        <v>121.25</v>
      </c>
      <c r="I20" s="18">
        <v>124.72</v>
      </c>
      <c r="J20" s="18">
        <v>127.8</v>
      </c>
      <c r="K20" s="18">
        <v>129.78</v>
      </c>
      <c r="L20" s="18">
        <v>132.46</v>
      </c>
    </row>
    <row r="21" spans="1:12" ht="18.75">
      <c r="A21" s="4" t="s">
        <v>13</v>
      </c>
      <c r="B21" s="5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54">
      <c r="A22" s="4" t="s">
        <v>14</v>
      </c>
      <c r="B22" s="5">
        <v>2.8</v>
      </c>
      <c r="C22" s="18">
        <v>4.56</v>
      </c>
      <c r="D22" s="18">
        <v>5</v>
      </c>
      <c r="E22" s="18">
        <v>5</v>
      </c>
      <c r="F22" s="18">
        <v>5</v>
      </c>
      <c r="G22" s="18">
        <v>2.88</v>
      </c>
      <c r="H22" s="18">
        <v>3.07</v>
      </c>
      <c r="I22" s="18">
        <v>3.47</v>
      </c>
      <c r="J22" s="18">
        <v>3.47</v>
      </c>
      <c r="K22" s="18">
        <v>3.77</v>
      </c>
      <c r="L22" s="18">
        <v>3.86</v>
      </c>
    </row>
    <row r="23" spans="1:12" ht="18">
      <c r="A23" s="4" t="s">
        <v>15</v>
      </c>
      <c r="B23" s="5">
        <v>95.2</v>
      </c>
      <c r="C23" s="18">
        <v>113.55</v>
      </c>
      <c r="D23" s="18">
        <v>103.26</v>
      </c>
      <c r="E23" s="18">
        <v>100.8</v>
      </c>
      <c r="F23" s="18">
        <v>98.65</v>
      </c>
      <c r="G23" s="18">
        <v>72.87</v>
      </c>
      <c r="H23" s="18">
        <v>77.23</v>
      </c>
      <c r="I23" s="18">
        <v>84.67</v>
      </c>
      <c r="J23" s="18">
        <v>89.02</v>
      </c>
      <c r="K23" s="18">
        <v>94.78</v>
      </c>
      <c r="L23" s="18">
        <v>105.89</v>
      </c>
    </row>
    <row r="24" spans="1:12" ht="36">
      <c r="A24" s="4" t="s">
        <v>16</v>
      </c>
      <c r="B24" s="5"/>
      <c r="C24" s="18">
        <v>0.18</v>
      </c>
      <c r="D24" s="18">
        <v>0.18</v>
      </c>
      <c r="E24" s="18">
        <v>0.18</v>
      </c>
      <c r="F24" s="18">
        <v>0.18</v>
      </c>
      <c r="G24" s="18"/>
      <c r="H24" s="18"/>
      <c r="I24" s="18"/>
      <c r="J24" s="18"/>
      <c r="K24" s="18"/>
      <c r="L24" s="18"/>
    </row>
    <row r="25" spans="1:12" ht="18">
      <c r="A25" s="4" t="s">
        <v>17</v>
      </c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8">
      <c r="A26" s="4" t="s">
        <v>18</v>
      </c>
      <c r="B26" s="5">
        <v>562.3</v>
      </c>
      <c r="C26" s="18">
        <v>556</v>
      </c>
      <c r="D26" s="18">
        <v>528.38</v>
      </c>
      <c r="E26" s="18">
        <v>498.04</v>
      </c>
      <c r="F26" s="18">
        <v>524.48</v>
      </c>
      <c r="G26" s="18">
        <v>557.18</v>
      </c>
      <c r="H26" s="18">
        <v>579.3</v>
      </c>
      <c r="I26" s="18">
        <v>594.71</v>
      </c>
      <c r="J26" s="18">
        <v>613.75</v>
      </c>
      <c r="K26" s="18">
        <v>641.44</v>
      </c>
      <c r="L26" s="18">
        <v>670.19</v>
      </c>
    </row>
    <row r="27" spans="1:12" ht="54">
      <c r="A27" s="4" t="s">
        <v>19</v>
      </c>
      <c r="B27" s="5">
        <v>18.8</v>
      </c>
      <c r="C27" s="18">
        <v>20.1</v>
      </c>
      <c r="D27" s="18">
        <v>16.89</v>
      </c>
      <c r="E27" s="18">
        <v>16.9</v>
      </c>
      <c r="F27" s="18">
        <v>16.89</v>
      </c>
      <c r="G27" s="18">
        <v>23.2</v>
      </c>
      <c r="H27" s="18">
        <v>25.38</v>
      </c>
      <c r="I27" s="18">
        <v>27.66</v>
      </c>
      <c r="J27" s="18">
        <v>29.45</v>
      </c>
      <c r="K27" s="18">
        <v>33.31</v>
      </c>
      <c r="L27" s="18">
        <v>38.17</v>
      </c>
    </row>
    <row r="28" spans="1:12" ht="29.25" customHeight="1">
      <c r="A28" s="4" t="s">
        <v>20</v>
      </c>
      <c r="B28" s="5">
        <v>372.5</v>
      </c>
      <c r="C28" s="18">
        <v>372.73</v>
      </c>
      <c r="D28" s="18">
        <v>344.35</v>
      </c>
      <c r="E28" s="18">
        <v>316.89</v>
      </c>
      <c r="F28" s="18">
        <v>342.18</v>
      </c>
      <c r="G28" s="18">
        <v>374.32</v>
      </c>
      <c r="H28" s="18">
        <v>386.12</v>
      </c>
      <c r="I28" s="18">
        <v>401.56</v>
      </c>
      <c r="J28" s="18">
        <v>420.6</v>
      </c>
      <c r="K28" s="18">
        <v>431.37</v>
      </c>
      <c r="L28" s="18">
        <v>437.52</v>
      </c>
    </row>
    <row r="29" spans="1:12" ht="24.75" customHeight="1">
      <c r="A29" s="4" t="s">
        <v>21</v>
      </c>
      <c r="B29" s="5">
        <v>0.5</v>
      </c>
      <c r="C29" s="18">
        <v>0.7</v>
      </c>
      <c r="D29" s="18">
        <v>0.9</v>
      </c>
      <c r="E29" s="18">
        <v>0.9</v>
      </c>
      <c r="F29" s="18">
        <v>0.9</v>
      </c>
      <c r="G29" s="18">
        <v>0.69</v>
      </c>
      <c r="H29" s="18">
        <v>0.7</v>
      </c>
      <c r="I29" s="18">
        <v>0.69</v>
      </c>
      <c r="J29" s="18">
        <v>0.69</v>
      </c>
      <c r="K29" s="18">
        <v>0.7</v>
      </c>
      <c r="L29" s="18">
        <v>0.69</v>
      </c>
    </row>
    <row r="30" spans="1:12" ht="18">
      <c r="A30" s="4" t="s">
        <v>22</v>
      </c>
      <c r="B30" s="5">
        <v>73.5</v>
      </c>
      <c r="C30" s="18">
        <v>74.14</v>
      </c>
      <c r="D30" s="18">
        <v>85.67</v>
      </c>
      <c r="E30" s="18">
        <v>90.82</v>
      </c>
      <c r="F30" s="18">
        <v>89.87</v>
      </c>
      <c r="G30" s="18">
        <v>76.44</v>
      </c>
      <c r="H30" s="18">
        <v>76.44</v>
      </c>
      <c r="I30" s="18">
        <v>76.44</v>
      </c>
      <c r="J30" s="18">
        <v>76.44</v>
      </c>
      <c r="K30" s="18">
        <v>76.44</v>
      </c>
      <c r="L30" s="18">
        <v>76.44</v>
      </c>
    </row>
    <row r="32" spans="1:12" ht="18">
      <c r="A32" s="10" t="s">
        <v>37</v>
      </c>
      <c r="B32" s="19"/>
      <c r="C32" s="6"/>
      <c r="D32" s="6">
        <v>1197.83</v>
      </c>
      <c r="E32" s="6">
        <v>1127.06</v>
      </c>
      <c r="F32" s="6">
        <v>1165.69</v>
      </c>
      <c r="G32" s="6">
        <v>1220.16</v>
      </c>
      <c r="H32" s="6">
        <v>1261.91</v>
      </c>
      <c r="I32" s="6">
        <v>1306.34</v>
      </c>
      <c r="J32" s="20">
        <v>1353.64</v>
      </c>
      <c r="K32" s="20">
        <v>1404.01</v>
      </c>
      <c r="L32" s="20">
        <v>1457.64</v>
      </c>
    </row>
  </sheetData>
  <sheetProtection/>
  <mergeCells count="4">
    <mergeCell ref="A6:H6"/>
    <mergeCell ref="A3:K3"/>
    <mergeCell ref="I1:L1"/>
    <mergeCell ref="A5:K5"/>
  </mergeCells>
  <printOptions/>
  <pageMargins left="0.75" right="0.75" top="1" bottom="1" header="0.5" footer="0.5"/>
  <pageSetup horizontalDpi="600" verticalDpi="6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SheetLayoutView="100" zoomScalePageLayoutView="0" workbookViewId="0" topLeftCell="A25">
      <selection activeCell="B7" sqref="B7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14.8515625" style="0" customWidth="1"/>
    <col min="4" max="4" width="12.7109375" style="0" customWidth="1"/>
    <col min="5" max="5" width="14.57421875" style="0" customWidth="1"/>
    <col min="6" max="7" width="13.7109375" style="0" customWidth="1"/>
    <col min="8" max="8" width="17.28125" style="0" customWidth="1"/>
  </cols>
  <sheetData>
    <row r="1" spans="1:8" ht="18">
      <c r="A1" s="25"/>
      <c r="B1" s="25"/>
      <c r="C1" s="25"/>
      <c r="D1" s="25"/>
      <c r="E1" s="25"/>
      <c r="F1" s="31" t="s">
        <v>38</v>
      </c>
      <c r="G1" s="31"/>
      <c r="H1" s="31"/>
    </row>
    <row r="2" spans="1:8" ht="18">
      <c r="A2" s="31" t="s">
        <v>39</v>
      </c>
      <c r="B2" s="31"/>
      <c r="C2" s="31"/>
      <c r="D2" s="31"/>
      <c r="E2" s="31"/>
      <c r="F2" s="31"/>
      <c r="G2" s="31"/>
      <c r="H2" s="31"/>
    </row>
    <row r="3" spans="1:8" ht="18">
      <c r="A3" s="31" t="s">
        <v>40</v>
      </c>
      <c r="B3" s="31"/>
      <c r="C3" s="31"/>
      <c r="D3" s="31"/>
      <c r="E3" s="31"/>
      <c r="F3" s="31"/>
      <c r="G3" s="31"/>
      <c r="H3" s="31"/>
    </row>
    <row r="4" spans="1:8" ht="18">
      <c r="A4" s="31" t="s">
        <v>41</v>
      </c>
      <c r="B4" s="31"/>
      <c r="C4" s="31"/>
      <c r="D4" s="31"/>
      <c r="E4" s="31"/>
      <c r="F4" s="31"/>
      <c r="G4" s="31"/>
      <c r="H4" s="31"/>
    </row>
    <row r="5" spans="1:8" ht="18">
      <c r="A5" s="31" t="s">
        <v>42</v>
      </c>
      <c r="B5" s="31"/>
      <c r="C5" s="31"/>
      <c r="D5" s="31"/>
      <c r="E5" s="31"/>
      <c r="F5" s="31"/>
      <c r="G5" s="31"/>
      <c r="H5" s="31"/>
    </row>
    <row r="6" spans="1:8" ht="18">
      <c r="A6" s="31" t="s">
        <v>53</v>
      </c>
      <c r="B6" s="31"/>
      <c r="C6" s="31"/>
      <c r="D6" s="31"/>
      <c r="E6" s="31"/>
      <c r="F6" s="31"/>
      <c r="G6" s="31"/>
      <c r="H6" s="31"/>
    </row>
    <row r="9" spans="1:8" ht="18">
      <c r="A9" s="32" t="s">
        <v>51</v>
      </c>
      <c r="B9" s="32"/>
      <c r="C9" s="32"/>
      <c r="D9" s="32"/>
      <c r="E9" s="32"/>
      <c r="F9" s="32"/>
      <c r="G9" s="32"/>
      <c r="H9" s="32"/>
    </row>
    <row r="10" spans="1:8" ht="18">
      <c r="A10" s="32" t="s">
        <v>31</v>
      </c>
      <c r="B10" s="32"/>
      <c r="C10" s="32"/>
      <c r="D10" s="32"/>
      <c r="E10" s="32"/>
      <c r="F10" s="32"/>
      <c r="G10" s="32"/>
      <c r="H10" s="32"/>
    </row>
    <row r="11" spans="1:8" ht="18">
      <c r="A11" s="32" t="s">
        <v>32</v>
      </c>
      <c r="B11" s="32"/>
      <c r="C11" s="32"/>
      <c r="D11" s="32"/>
      <c r="E11" s="32"/>
      <c r="F11" s="32"/>
      <c r="G11" s="32"/>
      <c r="H11" s="32"/>
    </row>
    <row r="12" spans="1:8" ht="18">
      <c r="A12" s="32" t="s">
        <v>26</v>
      </c>
      <c r="B12" s="32"/>
      <c r="C12" s="32"/>
      <c r="D12" s="32"/>
      <c r="E12" s="32"/>
      <c r="F12" s="32"/>
      <c r="G12" s="32"/>
      <c r="H12" s="32"/>
    </row>
    <row r="13" spans="1:8" ht="18">
      <c r="A13" s="32"/>
      <c r="B13" s="32"/>
      <c r="C13" s="32"/>
      <c r="D13" s="32"/>
      <c r="E13" s="32"/>
      <c r="F13" s="32"/>
      <c r="G13" s="32"/>
      <c r="H13" s="32"/>
    </row>
    <row r="14" spans="1:8" ht="18">
      <c r="A14" s="30" t="s">
        <v>30</v>
      </c>
      <c r="B14" s="30"/>
      <c r="C14" s="30"/>
      <c r="D14" s="30"/>
      <c r="E14" s="30"/>
      <c r="F14" s="30"/>
      <c r="G14" s="30"/>
      <c r="H14" s="30"/>
    </row>
    <row r="15" spans="1:8" ht="90">
      <c r="A15" s="12" t="s">
        <v>27</v>
      </c>
      <c r="B15" s="12" t="s">
        <v>43</v>
      </c>
      <c r="C15" s="12" t="s">
        <v>44</v>
      </c>
      <c r="D15" s="12" t="s">
        <v>45</v>
      </c>
      <c r="E15" s="12" t="s">
        <v>46</v>
      </c>
      <c r="F15" s="12">
        <v>2020</v>
      </c>
      <c r="G15" s="12">
        <v>2021</v>
      </c>
      <c r="H15" s="12">
        <v>2022</v>
      </c>
    </row>
    <row r="16" spans="1:8" ht="18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</row>
    <row r="17" spans="1:8" ht="72" customHeight="1">
      <c r="A17" s="7" t="s">
        <v>52</v>
      </c>
      <c r="B17" s="11">
        <v>1254.7</v>
      </c>
      <c r="C17" s="11">
        <v>1205.4</v>
      </c>
      <c r="D17" s="11">
        <v>1144.53</v>
      </c>
      <c r="E17" s="11">
        <v>1193.15</v>
      </c>
      <c r="F17" s="21">
        <v>1227.74</v>
      </c>
      <c r="G17" s="21">
        <v>1269.49</v>
      </c>
      <c r="H17" s="11">
        <v>1313.92</v>
      </c>
    </row>
    <row r="18" spans="1:8" ht="18">
      <c r="A18" s="7" t="s">
        <v>28</v>
      </c>
      <c r="B18" s="8"/>
      <c r="C18" s="8"/>
      <c r="D18" s="8"/>
      <c r="E18" s="8"/>
      <c r="F18" s="8"/>
      <c r="G18" s="4"/>
      <c r="H18" s="4"/>
    </row>
    <row r="19" spans="1:8" ht="74.25" customHeight="1">
      <c r="A19" s="7" t="s">
        <v>33</v>
      </c>
      <c r="B19" s="11">
        <f aca="true" t="shared" si="0" ref="B19:G19">SUM(B21:B27)</f>
        <v>790.7410000000001</v>
      </c>
      <c r="C19" s="11">
        <f t="shared" si="0"/>
        <v>1197.83</v>
      </c>
      <c r="D19" s="11">
        <f t="shared" si="0"/>
        <v>1127.06</v>
      </c>
      <c r="E19" s="22">
        <f t="shared" si="0"/>
        <v>1165.69</v>
      </c>
      <c r="F19" s="11">
        <f t="shared" si="0"/>
        <v>1220.1680000000001</v>
      </c>
      <c r="G19" s="11">
        <f t="shared" si="0"/>
        <v>1261.918</v>
      </c>
      <c r="H19" s="11">
        <v>1306.34</v>
      </c>
    </row>
    <row r="20" spans="1:8" ht="30" customHeight="1">
      <c r="A20" s="7" t="s">
        <v>29</v>
      </c>
      <c r="B20" s="11"/>
      <c r="C20" s="11"/>
      <c r="D20" s="11"/>
      <c r="E20" s="11"/>
      <c r="F20" s="11"/>
      <c r="G20" s="11"/>
      <c r="H20" s="11"/>
    </row>
    <row r="21" spans="1:8" ht="63" customHeight="1">
      <c r="A21" s="3" t="s">
        <v>34</v>
      </c>
      <c r="B21" s="7">
        <v>589.13</v>
      </c>
      <c r="C21" s="3">
        <v>566.92</v>
      </c>
      <c r="D21" s="3">
        <v>526.18</v>
      </c>
      <c r="E21" s="3">
        <v>542.63</v>
      </c>
      <c r="F21" s="11">
        <v>557.12</v>
      </c>
      <c r="G21" s="11">
        <v>584.89</v>
      </c>
      <c r="H21" s="11"/>
    </row>
    <row r="22" spans="1:8" ht="73.5" customHeight="1">
      <c r="A22" s="3" t="s">
        <v>47</v>
      </c>
      <c r="B22" s="7">
        <v>23.58</v>
      </c>
      <c r="C22" s="3">
        <v>20.7</v>
      </c>
      <c r="D22" s="3">
        <v>20.7</v>
      </c>
      <c r="E22" s="3">
        <v>20.7</v>
      </c>
      <c r="F22" s="11">
        <v>23.2</v>
      </c>
      <c r="G22" s="11">
        <v>25.38</v>
      </c>
      <c r="H22" s="11"/>
    </row>
    <row r="23" spans="1:8" ht="108.75" customHeight="1">
      <c r="A23" s="3" t="s">
        <v>35</v>
      </c>
      <c r="B23" s="3">
        <v>22.841</v>
      </c>
      <c r="C23" s="3">
        <v>17.85</v>
      </c>
      <c r="D23" s="3">
        <v>17.85</v>
      </c>
      <c r="E23" s="3">
        <v>17.85</v>
      </c>
      <c r="F23" s="7">
        <v>17.85</v>
      </c>
      <c r="G23" s="11">
        <v>17.85</v>
      </c>
      <c r="H23" s="11"/>
    </row>
    <row r="24" spans="1:8" ht="117" customHeight="1">
      <c r="A24" s="3" t="s">
        <v>48</v>
      </c>
      <c r="B24" s="11">
        <v>62.27</v>
      </c>
      <c r="C24" s="3">
        <v>154.69</v>
      </c>
      <c r="D24" s="3">
        <v>151.26</v>
      </c>
      <c r="E24" s="3">
        <v>149.1</v>
      </c>
      <c r="F24" s="7">
        <v>154.69</v>
      </c>
      <c r="G24" s="11">
        <v>154.69</v>
      </c>
      <c r="H24" s="11"/>
    </row>
    <row r="25" spans="1:8" ht="100.5" customHeight="1">
      <c r="A25" s="3" t="s">
        <v>36</v>
      </c>
      <c r="B25" s="3">
        <v>86.47</v>
      </c>
      <c r="C25" s="3">
        <v>101.05</v>
      </c>
      <c r="D25" s="3">
        <v>101.9</v>
      </c>
      <c r="E25" s="3">
        <v>100.95</v>
      </c>
      <c r="F25" s="11">
        <v>100.95</v>
      </c>
      <c r="G25" s="11">
        <v>100.95</v>
      </c>
      <c r="H25" s="11"/>
    </row>
    <row r="26" spans="1:8" ht="66.75" customHeight="1">
      <c r="A26" s="3" t="s">
        <v>49</v>
      </c>
      <c r="B26" s="7">
        <v>6.45</v>
      </c>
      <c r="C26" s="23">
        <v>7.28</v>
      </c>
      <c r="D26" s="23">
        <v>7.28</v>
      </c>
      <c r="E26" s="23">
        <v>7.28</v>
      </c>
      <c r="F26" s="23">
        <v>7.28</v>
      </c>
      <c r="G26" s="23">
        <v>7.28</v>
      </c>
      <c r="H26" s="11"/>
    </row>
    <row r="27" spans="1:8" ht="57" customHeight="1">
      <c r="A27" s="7" t="s">
        <v>50</v>
      </c>
      <c r="B27" s="11"/>
      <c r="C27" s="3">
        <v>329.34</v>
      </c>
      <c r="D27" s="7">
        <v>301.89</v>
      </c>
      <c r="E27" s="24">
        <v>327.18</v>
      </c>
      <c r="F27" s="11">
        <v>359.078</v>
      </c>
      <c r="G27" s="11">
        <v>370.878</v>
      </c>
      <c r="H27" s="11">
        <v>370.878</v>
      </c>
    </row>
    <row r="28" spans="2:8" ht="13.5" thickBot="1">
      <c r="B28" s="13"/>
      <c r="C28" s="13"/>
      <c r="D28" s="13"/>
      <c r="E28" s="13"/>
      <c r="F28" s="19"/>
      <c r="G28" s="19"/>
      <c r="H28" s="19"/>
    </row>
  </sheetData>
  <sheetProtection/>
  <mergeCells count="12">
    <mergeCell ref="F1:H1"/>
    <mergeCell ref="A13:H13"/>
    <mergeCell ref="A9:H9"/>
    <mergeCell ref="A10:H10"/>
    <mergeCell ref="A11:H11"/>
    <mergeCell ref="A12:H12"/>
    <mergeCell ref="A14:H14"/>
    <mergeCell ref="A6:H6"/>
    <mergeCell ref="A2:H2"/>
    <mergeCell ref="A3:H3"/>
    <mergeCell ref="A4:H4"/>
    <mergeCell ref="A5:H5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Усик С Н</cp:lastModifiedBy>
  <cp:lastPrinted>2017-02-06T12:16:24Z</cp:lastPrinted>
  <dcterms:created xsi:type="dcterms:W3CDTF">1996-10-08T23:32:33Z</dcterms:created>
  <dcterms:modified xsi:type="dcterms:W3CDTF">2017-08-22T05:57:08Z</dcterms:modified>
  <cp:category/>
  <cp:version/>
  <cp:contentType/>
  <cp:contentStatus/>
</cp:coreProperties>
</file>